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RG\Föreningar\Vattenindustrin\12 Hemsida\06 Webbprojekt 2021\PDFer Upphandling\VA-kemikalier - PDF\"/>
    </mc:Choice>
  </mc:AlternateContent>
  <xr:revisionPtr revIDLastSave="0" documentId="8_{CADD5E8C-450C-48D3-BB17-2929078F8D2D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Blad1!$A$3:$J$46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1" i="1" l="1"/>
  <c r="C40" i="1" l="1"/>
  <c r="G40" i="1" s="1"/>
  <c r="C41" i="1"/>
  <c r="G41" i="1" s="1"/>
  <c r="G43" i="1" l="1"/>
  <c r="C43" i="1"/>
</calcChain>
</file>

<file path=xl/sharedStrings.xml><?xml version="1.0" encoding="utf-8"?>
<sst xmlns="http://schemas.openxmlformats.org/spreadsheetml/2006/main" count="41" uniqueCount="36">
  <si>
    <t>Indata</t>
  </si>
  <si>
    <t>TS-halt ut</t>
  </si>
  <si>
    <t>Polymerkostnad</t>
  </si>
  <si>
    <t>Kvittblivningskostnad</t>
  </si>
  <si>
    <t>2. Polymerdos (kg/ton TS)</t>
  </si>
  <si>
    <t xml:space="preserve">Total kostnad </t>
  </si>
  <si>
    <t xml:space="preserve">Totalkostnad = Polymerkostnad + Kvittblivningskostnad </t>
  </si>
  <si>
    <t>kr/h</t>
  </si>
  <si>
    <t>TS-halt slam in</t>
  </si>
  <si>
    <r>
      <t xml:space="preserve">Polymerkostnad = Polymerdos × TS mängd × Polymerpris   (kg/ton TS) × (ton TS/h) × (kr/kg)= </t>
    </r>
    <r>
      <rPr>
        <b/>
        <sz val="11"/>
        <color rgb="FF000000"/>
        <rFont val="Arial"/>
        <family val="2"/>
      </rPr>
      <t>kr/h</t>
    </r>
  </si>
  <si>
    <t>Utvärderingsmodell Polymerer</t>
  </si>
  <si>
    <r>
      <t xml:space="preserve">Kvittblivningskostnad = Pris kvittblivning* × TS mängd / TS halt ut    (kr/ton slam) × (ton TS/h) / TS-halt ut % = </t>
    </r>
    <r>
      <rPr>
        <b/>
        <sz val="11"/>
        <color rgb="FF000000"/>
        <rFont val="Arial"/>
        <family val="2"/>
      </rPr>
      <t>kr/h</t>
    </r>
  </si>
  <si>
    <t>* Frakt + deponikostnad (per ton vått slam)</t>
  </si>
  <si>
    <t>Kostnad per timme</t>
  </si>
  <si>
    <t>Kostnad per år</t>
  </si>
  <si>
    <t>kr/år</t>
  </si>
  <si>
    <t>Polymerdos kg/ton TS</t>
  </si>
  <si>
    <t>Polymerdos gr/m3 slam</t>
  </si>
  <si>
    <t>Ange mängd slam ton TS ut per år</t>
  </si>
  <si>
    <t>Polymerpris kr/kg</t>
  </si>
  <si>
    <t>Pris kvittblivning* kr/ton slam</t>
  </si>
  <si>
    <t>TS-mängd ton TS/h</t>
  </si>
  <si>
    <r>
      <t>Slamflöde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/h</t>
    </r>
  </si>
  <si>
    <t>Analyser och resultat</t>
  </si>
  <si>
    <t xml:space="preserve">Med givna indata beräknas den totala kostnaden som: </t>
  </si>
  <si>
    <t>Beräkningsformler</t>
  </si>
  <si>
    <t>Variabler som avgör kostnaden för slamhantering med en viss polymer</t>
  </si>
  <si>
    <t>1. Priset (kr/kg produkt)</t>
  </si>
  <si>
    <r>
      <rPr>
        <i/>
        <sz val="11"/>
        <color rgb="FFFF0000"/>
        <rFont val="Arial"/>
        <family val="2"/>
      </rPr>
      <t>"Röda"</t>
    </r>
    <r>
      <rPr>
        <i/>
        <sz val="11"/>
        <color theme="1"/>
        <rFont val="Arial"/>
        <family val="2"/>
      </rPr>
      <t xml:space="preserve"> värden i rutorna kan ändras och påverkar polymerkostnaden respektive kvittblivningskostnaden och därmed totalkostnaden.</t>
    </r>
  </si>
  <si>
    <t>Beräkningsmodellsmodell</t>
  </si>
  <si>
    <t>Genom att fylla i aktuella värden för de olika polymer-alternativen får man fram ett jämförelsepris och en totalkostnad som utvärderingsunderlag.</t>
  </si>
  <si>
    <t>4. Kvittblivningskostnad (frakter, deponikostnad, miljöavgift etc antas ingå i denna post)</t>
  </si>
  <si>
    <t>3. TS-halter (%)</t>
  </si>
  <si>
    <t>För rejektvattenkvaliteten (mätt som suspenderat material) är det viktigt att ett maxvärde anges på xxx mg/liter.</t>
  </si>
  <si>
    <t>Det är viktigt att TS-halter och Rejektvattenkvaliteten säkerställs genom medelvärdet av minst 2 analyser på samma prov.</t>
  </si>
  <si>
    <t>Vattenindustrins kemikaliegrupp har tagit fram en utvärderingsmodell för att kunna jämföra totalkostnaden vid slamhantering med polymerer.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</si>
</sst>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3" x14ac:knownFonts="1"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0" fontId="3" fillId="0" borderId="0" xfId="0" applyFont="1"/>
    <xf numFmtId="0" fontId="4" fillId="0" borderId="0" xfId="0" applyFont="1" applyAlignment="1">
      <alignment horizontal="left" vertical="center" readingOrder="1"/>
    </xf>
    <xf numFmtId="0" fontId="5" fillId="0" borderId="0" xfId="0" applyFont="1"/>
    <xf numFmtId="2" fontId="8" fillId="0" borderId="0" xfId="0" applyNumberFormat="1" applyFont="1"/>
    <xf numFmtId="3" fontId="3" fillId="0" borderId="0" xfId="0" applyNumberFormat="1" applyFont="1"/>
    <xf numFmtId="0" fontId="9" fillId="0" borderId="0" xfId="0" applyFont="1"/>
    <xf numFmtId="0" fontId="3" fillId="0" borderId="0" xfId="0" applyFont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/>
    <xf numFmtId="0" fontId="10" fillId="0" borderId="0" xfId="0" applyFont="1"/>
    <xf numFmtId="0" fontId="11" fillId="0" borderId="0" xfId="0" applyFon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="90" zoomScaleNormal="90" workbookViewId="0">
      <selection activeCell="E8" sqref="E8"/>
    </sheetView>
  </sheetViews>
  <sheetFormatPr defaultRowHeight="12.5" x14ac:dyDescent="0.25"/>
  <cols>
    <col min="1" max="1" width="4.36328125" customWidth="1"/>
    <col min="2" max="2" width="29.54296875" customWidth="1"/>
    <col min="3" max="3" width="11.90625" bestFit="1" customWidth="1"/>
    <col min="4" max="4" width="19.54296875" customWidth="1"/>
    <col min="5" max="5" width="13.36328125" customWidth="1"/>
    <col min="7" max="7" width="11.6328125" customWidth="1"/>
    <col min="10" max="10" width="18.6328125" customWidth="1"/>
    <col min="11" max="11" width="10.6328125" customWidth="1"/>
  </cols>
  <sheetData>
    <row r="1" spans="1:11" x14ac:dyDescent="0.25">
      <c r="B1" s="16">
        <v>44341</v>
      </c>
    </row>
    <row r="3" spans="1:11" ht="25" x14ac:dyDescent="0.5">
      <c r="B3" s="1" t="s">
        <v>10</v>
      </c>
    </row>
    <row r="5" spans="1:11" ht="14" x14ac:dyDescent="0.3">
      <c r="B5" s="4" t="s">
        <v>35</v>
      </c>
      <c r="D5" s="3"/>
      <c r="E5" s="3"/>
      <c r="F5" s="3"/>
      <c r="G5" s="3"/>
      <c r="H5" s="3"/>
      <c r="I5" s="3"/>
      <c r="J5" s="3"/>
      <c r="K5" s="3"/>
    </row>
    <row r="6" spans="1:11" ht="14" x14ac:dyDescent="0.3">
      <c r="A6" s="4"/>
      <c r="C6" s="2"/>
      <c r="D6" s="3"/>
      <c r="E6" s="3"/>
      <c r="F6" s="3"/>
      <c r="G6" s="3"/>
      <c r="H6" s="3"/>
      <c r="I6" s="3"/>
      <c r="J6" s="3"/>
      <c r="K6" s="3"/>
    </row>
    <row r="7" spans="1:11" ht="14" x14ac:dyDescent="0.3">
      <c r="B7" s="2" t="s">
        <v>26</v>
      </c>
      <c r="C7" s="3"/>
      <c r="D7" s="3"/>
      <c r="E7" s="3"/>
      <c r="F7" s="3"/>
      <c r="G7" s="3"/>
      <c r="H7" s="3"/>
      <c r="I7" s="3"/>
      <c r="J7" s="3"/>
    </row>
    <row r="8" spans="1:11" ht="14" x14ac:dyDescent="0.3">
      <c r="B8" s="4" t="s">
        <v>27</v>
      </c>
      <c r="C8" s="3"/>
      <c r="D8" s="3"/>
      <c r="E8" s="3"/>
      <c r="F8" s="3"/>
      <c r="G8" s="3"/>
      <c r="H8" s="3"/>
      <c r="I8" s="3"/>
      <c r="J8" s="3"/>
    </row>
    <row r="9" spans="1:11" ht="14" x14ac:dyDescent="0.3">
      <c r="B9" s="4" t="s">
        <v>4</v>
      </c>
      <c r="C9" s="3"/>
      <c r="D9" s="3"/>
      <c r="E9" s="3"/>
      <c r="F9" s="3"/>
      <c r="G9" s="3"/>
      <c r="H9" s="3"/>
      <c r="I9" s="3"/>
      <c r="J9" s="3"/>
    </row>
    <row r="10" spans="1:11" ht="14" x14ac:dyDescent="0.3">
      <c r="B10" s="4" t="s">
        <v>32</v>
      </c>
      <c r="C10" s="3"/>
      <c r="D10" s="3"/>
      <c r="E10" s="3"/>
      <c r="F10" s="3"/>
      <c r="G10" s="3"/>
      <c r="H10" s="3"/>
      <c r="I10" s="3"/>
      <c r="J10" s="3"/>
    </row>
    <row r="11" spans="1:11" ht="14" x14ac:dyDescent="0.3">
      <c r="B11" s="4" t="s">
        <v>31</v>
      </c>
      <c r="C11" s="3"/>
      <c r="D11" s="3"/>
      <c r="E11" s="3"/>
      <c r="F11" s="3"/>
      <c r="G11" s="3"/>
      <c r="H11" s="3"/>
      <c r="I11" s="3"/>
      <c r="J11" s="3"/>
    </row>
    <row r="12" spans="1:11" ht="14" x14ac:dyDescent="0.3">
      <c r="B12" s="4"/>
      <c r="C12" s="3"/>
      <c r="D12" s="3"/>
      <c r="E12" s="3"/>
      <c r="F12" s="3"/>
      <c r="G12" s="3"/>
      <c r="H12" s="3"/>
      <c r="I12" s="3"/>
      <c r="J12" s="3"/>
    </row>
    <row r="13" spans="1:11" ht="14" x14ac:dyDescent="0.3">
      <c r="B13" s="2" t="s">
        <v>23</v>
      </c>
      <c r="C13" s="3"/>
      <c r="D13" s="3"/>
      <c r="E13" s="3"/>
      <c r="F13" s="3"/>
      <c r="G13" s="3"/>
      <c r="H13" s="3"/>
      <c r="I13" s="3"/>
      <c r="J13" s="3"/>
    </row>
    <row r="14" spans="1:11" ht="14" x14ac:dyDescent="0.3">
      <c r="B14" s="4" t="s">
        <v>33</v>
      </c>
      <c r="C14" s="3"/>
      <c r="D14" s="3"/>
      <c r="E14" s="3"/>
      <c r="F14" s="3"/>
      <c r="G14" s="3"/>
      <c r="H14" s="3"/>
      <c r="I14" s="3"/>
      <c r="J14" s="3"/>
    </row>
    <row r="15" spans="1:11" ht="14" x14ac:dyDescent="0.3">
      <c r="B15" s="4" t="s">
        <v>34</v>
      </c>
      <c r="C15" s="3"/>
      <c r="D15" s="3"/>
      <c r="E15" s="3"/>
      <c r="F15" s="3"/>
      <c r="G15" s="3"/>
      <c r="H15" s="3"/>
      <c r="I15" s="3"/>
      <c r="J15" s="3"/>
    </row>
    <row r="16" spans="1:11" ht="14" x14ac:dyDescent="0.3">
      <c r="B16" s="4"/>
      <c r="C16" s="3"/>
      <c r="D16" s="3"/>
      <c r="E16" s="3"/>
      <c r="F16" s="3"/>
      <c r="G16" s="3"/>
      <c r="H16" s="3"/>
      <c r="I16" s="3"/>
      <c r="J16" s="3"/>
    </row>
    <row r="17" spans="2:10" ht="14" x14ac:dyDescent="0.3">
      <c r="B17" s="2" t="s">
        <v>25</v>
      </c>
      <c r="C17" s="3"/>
      <c r="D17" s="3"/>
      <c r="E17" s="3"/>
      <c r="F17" s="3"/>
      <c r="G17" s="3"/>
      <c r="H17" s="3"/>
      <c r="I17" s="3"/>
      <c r="J17" s="3"/>
    </row>
    <row r="18" spans="2:10" ht="14" x14ac:dyDescent="0.3">
      <c r="B18" s="4" t="s">
        <v>24</v>
      </c>
      <c r="C18" s="3"/>
      <c r="D18" s="3"/>
      <c r="E18" s="3"/>
      <c r="F18" s="3"/>
      <c r="G18" s="3"/>
      <c r="H18" s="3"/>
      <c r="I18" s="3"/>
      <c r="J18" s="3"/>
    </row>
    <row r="19" spans="2:10" ht="14" x14ac:dyDescent="0.3">
      <c r="B19" s="4" t="s">
        <v>6</v>
      </c>
      <c r="C19" s="3"/>
      <c r="D19" s="3"/>
      <c r="E19" s="3"/>
      <c r="F19" s="3"/>
      <c r="G19" s="3"/>
      <c r="H19" s="3"/>
      <c r="I19" s="3"/>
      <c r="J19" s="3"/>
    </row>
    <row r="20" spans="2:10" ht="14" x14ac:dyDescent="0.3">
      <c r="B20" s="4" t="s">
        <v>9</v>
      </c>
      <c r="C20" s="3"/>
      <c r="D20" s="3"/>
      <c r="E20" s="3"/>
      <c r="F20" s="3"/>
      <c r="G20" s="3"/>
      <c r="H20" s="3"/>
      <c r="I20" s="3"/>
      <c r="J20" s="3"/>
    </row>
    <row r="21" spans="2:10" ht="14" x14ac:dyDescent="0.3">
      <c r="B21" s="4" t="s">
        <v>11</v>
      </c>
      <c r="C21" s="3"/>
      <c r="D21" s="3"/>
      <c r="E21" s="3"/>
      <c r="F21" s="3"/>
      <c r="G21" s="3"/>
      <c r="H21" s="3"/>
      <c r="I21" s="3"/>
      <c r="J21" s="3"/>
    </row>
    <row r="22" spans="2:10" ht="14" x14ac:dyDescent="0.3">
      <c r="C22" s="3"/>
      <c r="D22" s="3"/>
      <c r="E22" s="3"/>
      <c r="F22" s="3"/>
      <c r="G22" s="3"/>
      <c r="H22" s="3"/>
      <c r="I22" s="3"/>
      <c r="J22" s="3"/>
    </row>
    <row r="23" spans="2:10" ht="18" x14ac:dyDescent="0.4">
      <c r="B23" s="15" t="s">
        <v>29</v>
      </c>
      <c r="C23" s="3"/>
      <c r="D23" s="3"/>
      <c r="E23" s="3"/>
      <c r="F23" s="3"/>
      <c r="G23" s="3"/>
      <c r="H23" s="3"/>
      <c r="I23" s="3"/>
      <c r="J23" s="3"/>
    </row>
    <row r="24" spans="2:10" ht="14" x14ac:dyDescent="0.3">
      <c r="B24" s="4" t="s">
        <v>30</v>
      </c>
      <c r="C24" s="3"/>
      <c r="D24" s="3"/>
      <c r="E24" s="3"/>
      <c r="F24" s="3"/>
      <c r="G24" s="3"/>
      <c r="H24" s="3"/>
      <c r="I24" s="3"/>
      <c r="J24" s="3"/>
    </row>
    <row r="25" spans="2:10" ht="14" x14ac:dyDescent="0.3">
      <c r="B25" s="4"/>
      <c r="C25" s="3"/>
      <c r="D25" s="3"/>
      <c r="E25" s="3"/>
      <c r="F25" s="3"/>
      <c r="G25" s="3"/>
      <c r="H25" s="3"/>
      <c r="I25" s="3"/>
      <c r="J25" s="3"/>
    </row>
    <row r="26" spans="2:10" ht="14.5" x14ac:dyDescent="0.35">
      <c r="B26" s="14" t="s">
        <v>28</v>
      </c>
      <c r="C26" s="3"/>
      <c r="D26" s="3"/>
      <c r="E26" s="3"/>
      <c r="F26" s="3"/>
      <c r="G26" s="3"/>
      <c r="H26" s="3"/>
      <c r="I26" s="3"/>
      <c r="J26" s="3"/>
    </row>
    <row r="27" spans="2:10" ht="14" x14ac:dyDescent="0.3">
      <c r="B27" s="3"/>
      <c r="C27" s="3"/>
      <c r="D27" s="3"/>
      <c r="E27" s="3"/>
      <c r="F27" s="3"/>
      <c r="G27" s="3"/>
      <c r="H27" s="3"/>
      <c r="I27" s="3"/>
      <c r="J27" s="3"/>
    </row>
    <row r="28" spans="2:10" ht="14" x14ac:dyDescent="0.3">
      <c r="B28" s="5" t="s">
        <v>0</v>
      </c>
      <c r="C28" s="3"/>
      <c r="D28" s="3"/>
      <c r="E28" s="3"/>
      <c r="F28" s="3"/>
      <c r="G28" s="3"/>
      <c r="H28" s="3"/>
      <c r="I28" s="3"/>
      <c r="J28" s="3"/>
    </row>
    <row r="29" spans="2:10" ht="14" x14ac:dyDescent="0.3">
      <c r="B29" s="3" t="s">
        <v>19</v>
      </c>
      <c r="C29" s="12">
        <v>30</v>
      </c>
      <c r="D29" s="3"/>
      <c r="E29" s="3"/>
      <c r="F29" s="3"/>
      <c r="G29" s="3"/>
      <c r="H29" s="3"/>
      <c r="I29" s="3"/>
      <c r="J29" s="3"/>
    </row>
    <row r="30" spans="2:10" ht="14" x14ac:dyDescent="0.3">
      <c r="B30" s="3" t="s">
        <v>20</v>
      </c>
      <c r="C30" s="12">
        <v>255</v>
      </c>
      <c r="D30" s="3"/>
      <c r="E30" s="3"/>
      <c r="F30" s="3"/>
      <c r="G30" s="3"/>
      <c r="H30" s="3"/>
      <c r="I30" s="3"/>
      <c r="J30" s="3"/>
    </row>
    <row r="31" spans="2:10" ht="14" x14ac:dyDescent="0.3">
      <c r="B31" s="3" t="s">
        <v>21</v>
      </c>
      <c r="C31" s="3">
        <f>SUM(C32*C34)</f>
        <v>0.48</v>
      </c>
      <c r="D31" s="3"/>
      <c r="E31" s="3"/>
      <c r="F31" s="3"/>
      <c r="G31" s="3"/>
      <c r="H31" s="3"/>
      <c r="I31" s="3"/>
      <c r="J31" s="3"/>
    </row>
    <row r="32" spans="2:10" ht="14" x14ac:dyDescent="0.3">
      <c r="B32" s="3" t="s">
        <v>8</v>
      </c>
      <c r="C32" s="13">
        <v>3.2000000000000001E-2</v>
      </c>
      <c r="D32" s="3"/>
      <c r="E32" s="3"/>
      <c r="F32" s="3"/>
      <c r="G32" s="3"/>
      <c r="H32" s="3"/>
      <c r="I32" s="3"/>
      <c r="J32" s="3"/>
    </row>
    <row r="33" spans="2:10" ht="14" x14ac:dyDescent="0.3">
      <c r="B33" s="3" t="s">
        <v>16</v>
      </c>
      <c r="C33" s="6">
        <f>+C36/C32/1000</f>
        <v>6.25</v>
      </c>
      <c r="D33" s="3"/>
      <c r="E33" s="3"/>
      <c r="F33" s="3"/>
      <c r="G33" s="3"/>
      <c r="H33" s="3"/>
      <c r="I33" s="3"/>
      <c r="J33" s="3"/>
    </row>
    <row r="34" spans="2:10" ht="16.5" x14ac:dyDescent="0.3">
      <c r="B34" s="3" t="s">
        <v>22</v>
      </c>
      <c r="C34" s="12">
        <v>15</v>
      </c>
      <c r="D34" s="3"/>
      <c r="E34" s="3"/>
      <c r="F34" s="3"/>
      <c r="G34" s="3"/>
      <c r="H34" s="3"/>
      <c r="I34" s="3"/>
      <c r="J34" s="3"/>
    </row>
    <row r="35" spans="2:10" ht="14" x14ac:dyDescent="0.3">
      <c r="B35" s="3" t="s">
        <v>1</v>
      </c>
      <c r="C35" s="13">
        <v>0.28000000000000003</v>
      </c>
      <c r="D35" s="3"/>
      <c r="E35" s="3"/>
      <c r="F35" s="3"/>
      <c r="G35" s="3"/>
      <c r="H35" s="3"/>
      <c r="I35" s="3"/>
      <c r="J35" s="3"/>
    </row>
    <row r="36" spans="2:10" ht="14" x14ac:dyDescent="0.3">
      <c r="B36" s="3" t="s">
        <v>17</v>
      </c>
      <c r="C36" s="12">
        <v>200</v>
      </c>
      <c r="D36" s="3"/>
      <c r="E36" s="3"/>
      <c r="F36" s="3"/>
      <c r="G36" s="3"/>
      <c r="H36" s="3"/>
      <c r="I36" s="3"/>
      <c r="J36" s="3"/>
    </row>
    <row r="37" spans="2:10" ht="14" x14ac:dyDescent="0.3">
      <c r="B37" s="3"/>
      <c r="C37" s="3"/>
      <c r="D37" s="3"/>
      <c r="E37" s="3"/>
      <c r="F37" s="3"/>
      <c r="G37" s="3"/>
      <c r="H37" s="3"/>
      <c r="I37" s="3"/>
      <c r="J37" s="3"/>
    </row>
    <row r="38" spans="2:10" ht="14" x14ac:dyDescent="0.3">
      <c r="B38" s="3"/>
      <c r="C38" s="3"/>
      <c r="D38" s="3"/>
      <c r="E38" s="3"/>
      <c r="F38" s="3"/>
      <c r="G38" s="9" t="s">
        <v>18</v>
      </c>
      <c r="H38" s="12">
        <v>500</v>
      </c>
      <c r="I38" s="3"/>
      <c r="J38" s="3"/>
    </row>
    <row r="39" spans="2:10" ht="14" x14ac:dyDescent="0.3">
      <c r="B39" s="8" t="s">
        <v>13</v>
      </c>
      <c r="C39" s="3"/>
      <c r="D39" s="3"/>
      <c r="E39" s="8" t="s">
        <v>14</v>
      </c>
      <c r="F39" s="3"/>
      <c r="H39" s="3"/>
      <c r="I39" s="3"/>
      <c r="J39" s="3"/>
    </row>
    <row r="40" spans="2:10" ht="14" x14ac:dyDescent="0.3">
      <c r="B40" s="3" t="s">
        <v>2</v>
      </c>
      <c r="C40" s="7">
        <f>SUM(C33*C31*C29)</f>
        <v>90</v>
      </c>
      <c r="D40" s="3" t="s">
        <v>7</v>
      </c>
      <c r="E40" s="3" t="s">
        <v>2</v>
      </c>
      <c r="F40" s="3"/>
      <c r="G40" s="7">
        <f>+H38/C31*C40</f>
        <v>93750</v>
      </c>
      <c r="H40" s="3"/>
      <c r="I40" s="3"/>
      <c r="J40" s="3"/>
    </row>
    <row r="41" spans="2:10" ht="14" x14ac:dyDescent="0.3">
      <c r="B41" s="3" t="s">
        <v>3</v>
      </c>
      <c r="C41" s="7">
        <f>SUM(C30*C31/C35)</f>
        <v>437.14285714285705</v>
      </c>
      <c r="D41" s="3" t="s">
        <v>7</v>
      </c>
      <c r="E41" s="3" t="s">
        <v>3</v>
      </c>
      <c r="F41" s="4"/>
      <c r="G41" s="7">
        <f>+H38/C31*C41</f>
        <v>455357.14285714278</v>
      </c>
      <c r="H41" s="3"/>
      <c r="I41" s="3"/>
      <c r="J41" s="3"/>
    </row>
    <row r="42" spans="2:10" ht="14" x14ac:dyDescent="0.3">
      <c r="B42" s="3"/>
      <c r="C42" s="3"/>
      <c r="D42" s="3"/>
      <c r="E42" s="3"/>
      <c r="F42" s="3"/>
      <c r="G42" s="3"/>
      <c r="H42" s="3"/>
      <c r="I42" s="3"/>
      <c r="J42" s="3"/>
    </row>
    <row r="43" spans="2:10" ht="14" x14ac:dyDescent="0.3">
      <c r="B43" s="11" t="s">
        <v>5</v>
      </c>
      <c r="C43" s="10">
        <f>SUM(C40+C41)</f>
        <v>527.14285714285711</v>
      </c>
      <c r="D43" s="3" t="s">
        <v>7</v>
      </c>
      <c r="F43" s="11" t="s">
        <v>5</v>
      </c>
      <c r="G43" s="10">
        <f>SUM(G40+G41)</f>
        <v>549107.14285714272</v>
      </c>
      <c r="H43" s="3" t="s">
        <v>15</v>
      </c>
      <c r="I43" s="3"/>
      <c r="J43" s="3"/>
    </row>
    <row r="44" spans="2:10" ht="14" x14ac:dyDescent="0.3">
      <c r="E44" s="3"/>
      <c r="F44" s="3"/>
      <c r="G44" s="3"/>
      <c r="H44" s="3"/>
      <c r="I44" s="3"/>
      <c r="J44" s="3"/>
    </row>
    <row r="45" spans="2:10" ht="14" x14ac:dyDescent="0.3">
      <c r="E45" s="3"/>
      <c r="F45" s="3"/>
      <c r="G45" s="3"/>
      <c r="H45" s="3"/>
      <c r="I45" s="3"/>
      <c r="J45" s="3"/>
    </row>
    <row r="46" spans="2:10" ht="14" x14ac:dyDescent="0.3">
      <c r="B46" s="4" t="s">
        <v>12</v>
      </c>
      <c r="E46" s="3"/>
      <c r="F46" s="3"/>
      <c r="G46" s="3"/>
      <c r="H46" s="3"/>
      <c r="I46" s="3"/>
      <c r="J46" s="3"/>
    </row>
  </sheetData>
  <pageMargins left="0.70866141732283472" right="0.70866141732283472" top="0.74803149606299213" bottom="0.74803149606299213" header="0.31496062992125984" footer="0.31496062992125984"/>
  <pageSetup paperSize="9" scale="7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Sjogren</dc:creator>
  <cp:lastModifiedBy>Ros, Kristina</cp:lastModifiedBy>
  <cp:lastPrinted>2014-04-28T05:30:19Z</cp:lastPrinted>
  <dcterms:created xsi:type="dcterms:W3CDTF">2014-04-04T07:05:48Z</dcterms:created>
  <dcterms:modified xsi:type="dcterms:W3CDTF">2021-05-19T14:55:22Z</dcterms:modified>
</cp:coreProperties>
</file>